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30" windowWidth="17100" windowHeight="5385" activeTab="1"/>
  </bookViews>
  <sheets>
    <sheet name="RIESGOS" sheetId="1" r:id="rId1"/>
    <sheet name="CRITERIOS" sheetId="2" r:id="rId2"/>
  </sheets>
  <definedNames>
    <definedName name="_xlnm._FilterDatabase" localSheetId="0" hidden="1">RIESGOS!$H$1:$H$37</definedName>
  </definedNames>
  <calcPr calcId="145621"/>
</workbook>
</file>

<file path=xl/calcChain.xml><?xml version="1.0" encoding="utf-8"?>
<calcChain xmlns="http://schemas.openxmlformats.org/spreadsheetml/2006/main">
  <c r="G16" i="1" l="1"/>
  <c r="H16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1" i="1"/>
  <c r="H11" i="1" s="1"/>
  <c r="G12" i="1"/>
  <c r="H12" i="1" s="1"/>
  <c r="G15" i="1"/>
  <c r="H15" i="1" s="1"/>
  <c r="G14" i="1"/>
  <c r="H14" i="1" s="1"/>
  <c r="G13" i="1"/>
  <c r="H13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<sst xmlns="http://schemas.openxmlformats.org/spreadsheetml/2006/main" count="262" uniqueCount="119">
  <si>
    <t>Probabilidad de que ocurra</t>
  </si>
  <si>
    <t>PUNTOS</t>
  </si>
  <si>
    <t>Evaluación de los controles</t>
  </si>
  <si>
    <r>
      <rPr>
        <b/>
        <sz val="10"/>
        <color theme="1"/>
        <rFont val="Lato Light"/>
        <family val="2"/>
      </rPr>
      <t xml:space="preserve">¿Qué puede ir mal? </t>
    </r>
    <r>
      <rPr>
        <sz val="10"/>
        <color theme="1"/>
        <rFont val="Lato Light"/>
        <family val="2"/>
      </rPr>
      <t>(identificación del riesgo)</t>
    </r>
  </si>
  <si>
    <r>
      <rPr>
        <b/>
        <sz val="10"/>
        <color theme="1"/>
        <rFont val="Lato Light"/>
        <family val="2"/>
      </rPr>
      <t xml:space="preserve">¿Cuál es la probabilidad de que eso vaya mal? </t>
    </r>
    <r>
      <rPr>
        <sz val="10"/>
        <color theme="1"/>
        <rFont val="Lato Light"/>
        <family val="2"/>
      </rPr>
      <t>(análisis del riesgo)</t>
    </r>
  </si>
  <si>
    <r>
      <rPr>
        <b/>
        <sz val="10"/>
        <color theme="1"/>
        <rFont val="Lato Light"/>
        <family val="2"/>
      </rPr>
      <t>¿Cuáles son las consecuencias y qué impacto tendría la ocurrencia del evento?</t>
    </r>
    <r>
      <rPr>
        <sz val="10"/>
        <color theme="1"/>
        <rFont val="Lato Light"/>
        <family val="2"/>
      </rPr>
      <t xml:space="preserve"> (análisis del riesgo)</t>
    </r>
  </si>
  <si>
    <r>
      <t>¿</t>
    </r>
    <r>
      <rPr>
        <b/>
        <sz val="10"/>
        <color theme="1"/>
        <rFont val="Lato Light"/>
        <family val="2"/>
      </rPr>
      <t>Qué se hace para evitar que ocurra</t>
    </r>
    <r>
      <rPr>
        <sz val="10"/>
        <color theme="1"/>
        <rFont val="Lato Light"/>
        <family val="2"/>
      </rPr>
      <t>? (Identificación de los controles)</t>
    </r>
  </si>
  <si>
    <t>Hay pruebas de que el control se ha realizado</t>
  </si>
  <si>
    <t>El control está automatizado</t>
  </si>
  <si>
    <t>El control está automatizado y se audita</t>
  </si>
  <si>
    <r>
      <rPr>
        <b/>
        <sz val="10"/>
        <color theme="1"/>
        <rFont val="Lato Light"/>
        <family val="2"/>
      </rPr>
      <t>Valoración de reducción</t>
    </r>
    <r>
      <rPr>
        <sz val="10"/>
        <color theme="1"/>
        <rFont val="Lato Light"/>
        <family val="2"/>
      </rPr>
      <t xml:space="preserve"> del riesgo gracias al control realizado</t>
    </r>
  </si>
  <si>
    <t>Muy alta, se repite sistemáticamente</t>
  </si>
  <si>
    <t>Alta, se repite frecuentemente</t>
  </si>
  <si>
    <t>Media, se repite esporádicamente</t>
  </si>
  <si>
    <t>Muy baja, no consta que haya precedentes</t>
  </si>
  <si>
    <t>Baja, se da excepcionalmente</t>
  </si>
  <si>
    <t>Gravedad del riesgo</t>
  </si>
  <si>
    <t>Hay evidencia de que el control realiza y se somete a pruebas</t>
  </si>
  <si>
    <r>
      <rPr>
        <b/>
        <sz val="10"/>
        <color theme="1"/>
        <rFont val="Lato Light"/>
        <family val="2"/>
      </rPr>
      <t xml:space="preserve">Valoración </t>
    </r>
    <r>
      <rPr>
        <sz val="10"/>
        <color theme="1"/>
        <rFont val="Lato Light"/>
        <family val="2"/>
      </rPr>
      <t>del riesgo</t>
    </r>
  </si>
  <si>
    <t>No hay controles o no hay evidencia del mismo</t>
  </si>
  <si>
    <t>La valoración del riesgo será: impacto más probabilidad y más control</t>
  </si>
  <si>
    <t>MUY GRAVE  Y LA PRIORIDAD MUY ALTA</t>
  </si>
  <si>
    <t>SUPERIOR A</t>
  </si>
  <si>
    <t>ACEPTABLE Y LA PRIORIDAD BAJA</t>
  </si>
  <si>
    <t>RESTO</t>
  </si>
  <si>
    <t xml:space="preserve">GRAVE  Y LA PRIORIDAD ALTA </t>
  </si>
  <si>
    <t xml:space="preserve">IMPORTANTE Y LA PRIORIDAD MEDIA </t>
  </si>
  <si>
    <t>Incumplimiento del plazo legal del pago a proveedores. Falta de abono de los intereses de demora en este caso.</t>
  </si>
  <si>
    <t>Actualización trimestral del presupuesto de tesorería</t>
  </si>
  <si>
    <t>Aparentemente gastos de alta dirección, representación, viajes o dietas elevados e inexistencia de regulación y de supervisión adecuada al respecto</t>
  </si>
  <si>
    <t>Falta de información a remitir a la Intervención por las entidades dependientes o retrasos continuados en su remisión. Falta de auditoría de cuentas de las entidades dependientes obligadas a auditarse</t>
  </si>
  <si>
    <t>Aparentemente no hay un compromiso de los órganos de gestión y dirección con el diseño, la implementación y el mantenimiento de un control interno sólido. Inadecuada segregación de funciones</t>
  </si>
  <si>
    <t>Reiteradamente se detectan incorrecciones en las cuentas de ejercicios anteriores o existe un importante historial de errores</t>
  </si>
  <si>
    <t>Externalización de la contabilidad o de la recaudación sin que aparentemente se hayan establecido procedimientos de seguimiento y control.</t>
  </si>
  <si>
    <t>Inexistencia de instrucciones o procedimientos específicos sobre el cierre de la contabilidad anual.</t>
  </si>
  <si>
    <t>Falta de conciliaciones bancarias y de arqueos de caja. Falta o inadecuado control de los anticipos de caja fija y de los pagos a justificar</t>
  </si>
  <si>
    <t>Aparentemente no existe un sistema adecuado de registro de los activos o dichos registros no están actualizados. Ausencia de inventarios. Inventarios no actualizados.</t>
  </si>
  <si>
    <t>Indicios de posibles fraudes o abusos. Denuncias judiciales.</t>
  </si>
  <si>
    <t>Formulación o elaboración de las cuentas anuales e resto de información a rendir, fuera de los plazos legales</t>
  </si>
  <si>
    <t>Se realizan auditorías anuales</t>
  </si>
  <si>
    <t>Si el riesgo puede generar una de las siguientes situaciones: incumplimientos de la normativa, falta de fiabilidad de la información, inadecuada protección de los activos o falta de eficacia y eficiencia en la gestión</t>
  </si>
  <si>
    <t>Si el riesgo puede generar dos de las siguientes situaciones: incumplimientos de la normativa, falta de fiabilidad de la información, inadecuada protección de los activos o falta de eficacia y eficiencia en la gestión</t>
  </si>
  <si>
    <t xml:space="preserve">Si el riesgo puede generar tres de las siguientes situaciones: incumplimientos de la normativa, falta de fiabilidad de la información, inadecuada protección de los activos o falta de eficacia y eficiencia en la gestión </t>
  </si>
  <si>
    <t xml:space="preserve">Si el riesgo puede generar incumplimientos de la normativa, falta de fiabilidad de la información, inadecuada protección de los activos o falta de eficacia y eficiencia en la gestión </t>
  </si>
  <si>
    <t>Informe anual al pleno y al tribunal de cuentasde las resoluciones contrarias a los reparos</t>
  </si>
  <si>
    <t>PROCEDIMIENTOS Y CONTROL</t>
  </si>
  <si>
    <t>ÁMBITO DONDE SE DETECTAN LOS RIESGOS</t>
  </si>
  <si>
    <t>Errores en las aplicaciones informáticas. Falta de integración de la infraestructura informática. Incoherencias entre la información procedente de diferentes sistemas. Cambios frecuentes y aparentemente no motivados en los sistemas de proceso de información. Controles inadecuados o insuficientes sobre el acceso a los sistemas de información, bases de datos y registro de operaciones. Las aplicaciones no responden a las necesidades específicas del sector público local.</t>
  </si>
  <si>
    <t>El sistema contable se cierra a 31 de enero</t>
  </si>
  <si>
    <t>Se realizan conciliaciones mensuales y se fiscalizan los ACF y PJ</t>
  </si>
  <si>
    <t>Se remite oficio requiriendo la información en plazo</t>
  </si>
  <si>
    <t>Prórrogas continuadas del presupuesto. Excesivo número de modificaciones presupuestarias. Importe muy significativo de las modificaciones presupuestarias</t>
  </si>
  <si>
    <t>Incumplimiento de planes económico-financieros, de ajuste o de saneamiento financiero. Modificaciones numerosas de los mismos. No aprobación de planes estando la entidad obligada a ello.</t>
  </si>
  <si>
    <t xml:space="preserve">Inadecuada gestión de tesorería. Elevado endeudamiento. Realización de operaciones de endeudamiento que aparentemente pueden incumplir los límites y procedimientos legalmente establecidos. Operaciones de tesorería que encubren necesidad de financiación a largo plazo. </t>
  </si>
  <si>
    <t>Efectivo importante en caja y realización de cobros y pagos en efectivo importantes o muy numerosos.</t>
  </si>
  <si>
    <t>Variaciones sustanciales en el activo, pasivo, patrimonio neto, resultados, liquidación del presupuesto, ratios, provisiones, estimaciones contables de un ejercicio a otro sin motivo conocido.</t>
  </si>
  <si>
    <t>Operaciones inusuales, complejas o que conlleven un elevado grado de incertidumbre en su medición. Operaciones muy significativas o ajustes realizados cerca del cierre del ejercicio. Número significativo de transacciones no rutinarias o sistemáticas. Transacciones significativas con partes vinculadas.</t>
  </si>
  <si>
    <t>Elevado importe o antigüedad de partidas pendientes de aplicación. Aparentemente excesivo importe de deudores y acreedores de operaciones no presupuestarias</t>
  </si>
  <si>
    <t xml:space="preserve"> Inadecuado o inexistente control de gastos con financiación afectada. Falta o inadecuación de criterios de imputación de subvenciones a patrimonio neto y de patrimonio neto a ingresos.</t>
  </si>
  <si>
    <t>Falta de control de gastos devengados pendientes de imputar al presupuesto. Reconocimiento extrajudicial de créditos.</t>
  </si>
  <si>
    <t>Inexistencia de un análisis o criterio para dotar el deterioro de los deudores pendientes de cobro. Elevado importe de deudores de presupuestos cerrados (deudores antiguos)</t>
  </si>
  <si>
    <t>Inexistencia o inadecuada contabilidad de costes. Falta de análisis de costes para el establecimiento de tasas y precios públicos.</t>
  </si>
  <si>
    <t>Operaciones numerosas o significativas o complejas en activos financieros</t>
  </si>
  <si>
    <t>FINANCIERO, CONTABLE Y PRESUPUESTARIO</t>
  </si>
  <si>
    <t>Inestabilidad presupuestaria. Desviaciones significativas en la ejecución del presupuesto. Sistemáticamente se sobrevaloran los ingresos presupuestarios. Remanente de tesorería para gastos generales negativos. Indicios de posibles problemas financieros o de continuidad de la actividad. Pérdidas reiteradas. Patrimonio negativo. Fondo de maniobra negativo. Ahorro neto negativo. Necesidades reiteradas de tesorería. Flujos de efectivo negativos recurrentes.</t>
  </si>
  <si>
    <t>Se remite trimestralmente al pleno y a la DFB la información de ejecución presupuestaria</t>
  </si>
  <si>
    <t>Informe de intervención previo</t>
  </si>
  <si>
    <t>Informe anual de intervención con motivo de la liquidación</t>
  </si>
  <si>
    <t>ESTRUCTURA Y ACTIVIDAD DE LA ENTIDAD</t>
  </si>
  <si>
    <t>Nuevos programas o entidades. Cambios significativos en la estructura o actividad de una entidad o área. Cambios importantes en los programas existentes. Cambios políticos</t>
  </si>
  <si>
    <t>Presión excesiva para cumplir expectativas, objetivos o presupuesto</t>
  </si>
  <si>
    <t>Operaciones que aparentemente no tienen relación  con el objeto social y actividad de la entidad</t>
  </si>
  <si>
    <t>Externalización de servicios. Entidades dependientes o medios propios que parecen actuar como meros intermediarios y no aportan un valor añadido. Participación en la gestión por terceros con intereses diferentes a los de la Administración. Concesiones. Empresas mixtas. Convenios. Falta o inadecuados procedimientos de control del cumplimiento de las obligaciones contractuales y de la adecuada prestación del servicio por los terceros implicados</t>
  </si>
  <si>
    <t>Desviaciones significativas respecto de la media en los indicadores de los informes de integración de la Diputación Foral de Bizkaia o respecto a los datos de las liquidaciones de ejercicios anteriores de la propia entidad.</t>
  </si>
  <si>
    <t>Falta de dotación de personal con cualificación necesaria, especialmente en áreas clave y órganos de dirección y control. Aparentemente los procesos de selección de personal no son adecuados. Cambios frecuentes en los órganos de gestión y dirección. Rotación elevada de personal. Cláusulas de convenios laborales que aparentemente puedan ser contrarias a la legalidad. Variaciones significativas en la nómina entre meses sin que parezca existir un motivo para ello. Falta de control sobre el incremento de la masa salarial.</t>
  </si>
  <si>
    <t>Identificación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</si>
  <si>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</si>
  <si>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</si>
  <si>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</si>
  <si>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</si>
  <si>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</si>
  <si>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</si>
  <si>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</si>
  <si>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</si>
  <si>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</si>
  <si>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</si>
  <si>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</si>
  <si>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</si>
  <si>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</si>
  <si>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</si>
  <si>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</si>
  <si>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FCP1</t>
  </si>
  <si>
    <t>FCP2</t>
  </si>
  <si>
    <t>FCP3</t>
  </si>
  <si>
    <t>FCP4</t>
  </si>
  <si>
    <t>FCP5</t>
  </si>
  <si>
    <t>FCP6</t>
  </si>
  <si>
    <t>FCP7</t>
  </si>
  <si>
    <t>FCP8</t>
  </si>
  <si>
    <t>FCP9</t>
  </si>
  <si>
    <t>FCP10</t>
  </si>
  <si>
    <t>FCP11</t>
  </si>
  <si>
    <t>FCP12</t>
  </si>
  <si>
    <t>FCP13</t>
  </si>
  <si>
    <t>FCP14</t>
  </si>
  <si>
    <t>E1</t>
  </si>
  <si>
    <t>E2</t>
  </si>
  <si>
    <t>E3</t>
  </si>
  <si>
    <t>E4</t>
  </si>
  <si>
    <t>E5</t>
  </si>
  <si>
    <t>E6</t>
  </si>
  <si>
    <t>Se publican los informes de auditoría y existen informes con observaciones</t>
  </si>
  <si>
    <t>Inexistencia o inadecuados criterios para el reconocimiento de derechos, por ejemplo cuotas o cánones de urbanización. Importantes anulaciones de derechos pendientes de cobro. Importantes o numerosas devoluciones por ingresos indebidos. Cambios normativos o jurisprudenciales en materia de ingresos como los habidos en el Impuesto sobre el incremento del valor de los terrenos de naturaleza urbana.</t>
  </si>
  <si>
    <t>Nueva normativa significativa a aplicar: nueva ley de contratos, ley de transparencia</t>
  </si>
  <si>
    <t>La documentación sobre la gestión patrimonial no se comunica al personal adecuado.</t>
  </si>
  <si>
    <t>Salvedades o párrafos de énfasis en los informes de auditoría de cuentas y observaciones en la fiscalización previa limitada de requisitos básicos (Especificar)</t>
  </si>
  <si>
    <t>No se subsanan los reparos o las deficiencias significativas puestas de manifiesto por el órgano de control interno. No se toman en consideración las recomendaciones de los órganos de control externo. (Especificar)</t>
  </si>
  <si>
    <t>FCP15</t>
  </si>
  <si>
    <t xml:space="preserve">Si el riesgo puede generar  todas las situaciones siguientes: incumplimientos de la normativa, falta de fiabilidad de la información, inadecuada protección de los activos y falta de eficacia y eficiencia en la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</si>
</sst>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Lato Light"/>
      <family val="2"/>
    </font>
    <font>
      <b/>
      <sz val="11"/>
      <color theme="1"/>
      <name val="Lato Light"/>
      <family val="2"/>
    </font>
    <font>
      <sz val="10"/>
      <color theme="1"/>
      <name val="Lato Light"/>
      <family val="2"/>
    </font>
    <font>
      <b/>
      <sz val="10"/>
      <color theme="1"/>
      <name val="Lato Light"/>
      <family val="2"/>
    </font>
    <font>
      <sz val="9"/>
      <color theme="1"/>
      <name val="Lato Light"/>
      <family val="2"/>
    </font>
    <font>
      <i/>
      <sz val="10"/>
      <color rgb="FF943634"/>
      <name val="Lato Light"/>
      <family val="2"/>
    </font>
    <font>
      <sz val="9"/>
      <color rgb="FF943634"/>
      <name val="Lato Light"/>
      <family val="2"/>
    </font>
    <font>
      <b/>
      <i/>
      <sz val="10"/>
      <color rgb="FF943634"/>
      <name val="Lato Light"/>
      <family val="2"/>
    </font>
    <font>
      <b/>
      <i/>
      <sz val="10"/>
      <color theme="1"/>
      <name val="Lato Light"/>
      <family val="2"/>
    </font>
    <font>
      <b/>
      <i/>
      <sz val="11"/>
      <color theme="1"/>
      <name val="Lato Light"/>
      <family val="2"/>
    </font>
    <font>
      <b/>
      <sz val="9"/>
      <color theme="1"/>
      <name val="Lat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indent="2"/>
    </xf>
    <xf numFmtId="0" fontId="6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Fill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0" xfId="0" applyFont="1" applyFill="1"/>
    <xf numFmtId="0" fontId="5" fillId="2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70" zoomScaleNormal="70" workbookViewId="0">
      <selection activeCell="M5" sqref="M5"/>
    </sheetView>
  </sheetViews>
  <sheetFormatPr defaultColWidth="12.625" defaultRowHeight="14.25"/>
  <cols>
    <col min="1" max="1" width="15.5" style="2" customWidth="1"/>
    <col min="2" max="2" width="29.125" style="1" customWidth="1"/>
    <col min="3" max="3" width="13.5" style="1" customWidth="1"/>
    <col min="4" max="4" width="28.5" style="1" customWidth="1"/>
    <col min="5" max="6" width="12.625" style="1"/>
    <col min="7" max="7" width="5.75" style="1" customWidth="1"/>
    <col min="8" max="8" width="14.5" style="1" customWidth="1"/>
    <col min="9" max="9" width="14" style="45" customWidth="1"/>
    <col min="10" max="16384" width="12.625" style="1"/>
  </cols>
  <sheetData>
    <row r="1" spans="1:9" ht="99.6" customHeight="1">
      <c r="A1" s="46" t="s">
        <v>46</v>
      </c>
      <c r="B1" s="31" t="s">
        <v>3</v>
      </c>
      <c r="C1" s="31" t="s">
        <v>4</v>
      </c>
      <c r="D1" s="31" t="s">
        <v>5</v>
      </c>
      <c r="E1" s="32" t="s">
        <v>6</v>
      </c>
      <c r="F1" s="33" t="s">
        <v>10</v>
      </c>
      <c r="G1" s="47" t="s">
        <v>18</v>
      </c>
      <c r="H1" s="47"/>
      <c r="I1" s="43" t="s">
        <v>75</v>
      </c>
    </row>
    <row r="2" spans="1:9" s="3" customFormat="1" ht="85.15" customHeight="1">
      <c r="A2" s="26" t="s">
        <v>45</v>
      </c>
      <c r="B2" s="27" t="s">
        <v>27</v>
      </c>
      <c r="C2" s="28" t="s">
        <v>15</v>
      </c>
      <c r="D2" s="28" t="s">
        <v>40</v>
      </c>
      <c r="E2" s="27" t="s">
        <v>28</v>
      </c>
      <c r="F2" s="28" t="s">
        <v>19</v>
      </c>
      <c r="G2" s="29">
        <f>+IFERROR(VLOOKUP(C2,CRITERIOS!$B$10:$C$14,2,FALSE)+VLOOKUP(RIESGOS!D2,CRITERIOS!$B$3:$C$6,2,FALSE)+VLOOKUP(RIESGOS!F2,CRITERIOS!$B$18:$C$22,2,FALSE),"")</f>
        <v>10</v>
      </c>
      <c r="H2" s="30" t="str">
        <f>+IF(G2&gt;CRITERIOS!$C$28,CRITERIOS!$B$28,IF(G2&gt;CRITERIOS!$C$27,CRITERIOS!$B$27,IF(G2&gt;CRITERIOS!$C$26,CRITERIOS!$B$26,CRITERIOS!$B$25)))</f>
        <v>ACEPTABLE Y LA PRIORIDAD BAJA</v>
      </c>
      <c r="I2" s="35" t="s">
        <v>76</v>
      </c>
    </row>
    <row r="3" spans="1:9" s="3" customFormat="1" ht="88.9" customHeight="1">
      <c r="A3" s="26" t="s">
        <v>45</v>
      </c>
      <c r="B3" s="37" t="s">
        <v>113</v>
      </c>
      <c r="C3" s="28" t="s">
        <v>12</v>
      </c>
      <c r="D3" s="28" t="s">
        <v>41</v>
      </c>
      <c r="E3" s="27"/>
      <c r="F3" s="28" t="s">
        <v>19</v>
      </c>
      <c r="G3" s="29">
        <f>+IFERROR(VLOOKUP(C3,CRITERIOS!$B$10:$C$14,2,FALSE)+VLOOKUP(RIESGOS!D3,CRITERIOS!$B$3:$C$6,2,FALSE)+VLOOKUP(RIESGOS!F3,CRITERIOS!$B$18:$C$22,2,FALSE),"")</f>
        <v>35</v>
      </c>
      <c r="H3" s="30" t="str">
        <f>+IF(G3&gt;CRITERIOS!$C$28,CRITERIOS!$B$28,IF(G3&gt;CRITERIOS!$C$27,CRITERIOS!$B$27,IF(G3&gt;CRITERIOS!$C$26,CRITERIOS!$B$26,CRITERIOS!$B$25)))</f>
        <v>MUY GRAVE  Y LA PRIORIDAD MUY ALTA</v>
      </c>
      <c r="I3" s="35" t="s">
        <v>77</v>
      </c>
    </row>
    <row r="4" spans="1:9" s="3" customFormat="1" ht="94.9" customHeight="1">
      <c r="A4" s="26" t="s">
        <v>45</v>
      </c>
      <c r="B4" s="27" t="s">
        <v>29</v>
      </c>
      <c r="C4" s="28" t="s">
        <v>13</v>
      </c>
      <c r="D4" s="28" t="s">
        <v>41</v>
      </c>
      <c r="E4" s="27"/>
      <c r="F4" s="28" t="s">
        <v>7</v>
      </c>
      <c r="G4" s="29">
        <f>+IFERROR(VLOOKUP(C4,CRITERIOS!$B$10:$C$14,2,FALSE)+VLOOKUP(RIESGOS!D4,CRITERIOS!$B$3:$C$6,2,FALSE)+VLOOKUP(RIESGOS!F4,CRITERIOS!$B$18:$C$22,2,FALSE),"")</f>
        <v>25</v>
      </c>
      <c r="H4" s="30" t="str">
        <f>+IF(G4&gt;CRITERIOS!$C$28,CRITERIOS!$B$28,IF(G4&gt;CRITERIOS!$C$27,CRITERIOS!$B$27,IF(G4&gt;CRITERIOS!$C$26,CRITERIOS!$B$26,CRITERIOS!$B$25)))</f>
        <v xml:space="preserve">GRAVE  Y LA PRIORIDAD ALTA </v>
      </c>
      <c r="I4" s="35" t="s">
        <v>78</v>
      </c>
    </row>
    <row r="5" spans="1:9" s="3" customFormat="1" ht="94.9" customHeight="1">
      <c r="A5" s="26" t="s">
        <v>45</v>
      </c>
      <c r="B5" s="27" t="s">
        <v>30</v>
      </c>
      <c r="C5" s="28" t="s">
        <v>12</v>
      </c>
      <c r="D5" s="28" t="s">
        <v>43</v>
      </c>
      <c r="E5" s="27"/>
      <c r="F5" s="28" t="s">
        <v>19</v>
      </c>
      <c r="G5" s="29" t="str">
        <f>+IFERROR(VLOOKUP(C5,CRITERIOS!$B$10:$C$14,2,FALSE)+VLOOKUP(RIESGOS!D5,CRITERIOS!$B$3:$C$6,2,FALSE)+VLOOKUP(RIESGOS!F5,CRITERIOS!$B$18:$C$22,2,FALSE),"")</f>
        <v/>
      </c>
      <c r="H5" s="30" t="str">
        <f>+IF(G5&gt;CRITERIOS!$C$28,CRITERIOS!$B$28,IF(G5&gt;CRITERIOS!$C$27,CRITERIOS!$B$27,IF(G5&gt;CRITERIOS!$C$26,CRITERIOS!$B$26,CRITERIOS!$B$25)))</f>
        <v>MUY GRAVE  Y LA PRIORIDAD MUY ALTA</v>
      </c>
      <c r="I5" s="35" t="s">
        <v>79</v>
      </c>
    </row>
    <row r="6" spans="1:9" s="3" customFormat="1" ht="94.9" customHeight="1">
      <c r="A6" s="26" t="s">
        <v>45</v>
      </c>
      <c r="B6" s="27" t="s">
        <v>31</v>
      </c>
      <c r="C6" s="28" t="s">
        <v>11</v>
      </c>
      <c r="D6" s="28" t="s">
        <v>43</v>
      </c>
      <c r="E6" s="27"/>
      <c r="F6" s="28" t="s">
        <v>19</v>
      </c>
      <c r="G6" s="29" t="str">
        <f>+IFERROR(VLOOKUP(C6,CRITERIOS!$B$10:$C$14,2,FALSE)+VLOOKUP(RIESGOS!D6,CRITERIOS!$B$3:$C$6,2,FALSE)+VLOOKUP(RIESGOS!F6,CRITERIOS!$B$18:$C$22,2,FALSE),"")</f>
        <v/>
      </c>
      <c r="H6" s="30" t="str">
        <f>+IF(G6&gt;CRITERIOS!$C$28,CRITERIOS!$B$28,IF(G6&gt;CRITERIOS!$C$27,CRITERIOS!$B$27,IF(G6&gt;CRITERIOS!$C$26,CRITERIOS!$B$26,CRITERIOS!$B$25)))</f>
        <v>MUY GRAVE  Y LA PRIORIDAD MUY ALTA</v>
      </c>
      <c r="I6" s="35" t="s">
        <v>80</v>
      </c>
    </row>
    <row r="7" spans="1:9" s="3" customFormat="1" ht="94.9" customHeight="1">
      <c r="A7" s="26" t="s">
        <v>45</v>
      </c>
      <c r="B7" s="27" t="s">
        <v>32</v>
      </c>
      <c r="C7" s="28" t="s">
        <v>15</v>
      </c>
      <c r="D7" s="28" t="s">
        <v>40</v>
      </c>
      <c r="E7" s="27" t="s">
        <v>39</v>
      </c>
      <c r="F7" s="28" t="s">
        <v>7</v>
      </c>
      <c r="G7" s="29">
        <f>+IFERROR(VLOOKUP(C7,CRITERIOS!$B$10:$C$14,2,FALSE)+VLOOKUP(RIESGOS!D7,CRITERIOS!$B$3:$C$6,2,FALSE)+VLOOKUP(RIESGOS!F7,CRITERIOS!$B$18:$C$22,2,FALSE),"")</f>
        <v>5</v>
      </c>
      <c r="H7" s="30" t="str">
        <f>+IF(G7&gt;CRITERIOS!$C$28,CRITERIOS!$B$28,IF(G7&gt;CRITERIOS!$C$27,CRITERIOS!$B$27,IF(G7&gt;CRITERIOS!$C$26,CRITERIOS!$B$26,CRITERIOS!$B$25)))</f>
        <v>ACEPTABLE Y LA PRIORIDAD BAJA</v>
      </c>
      <c r="I7" s="35" t="s">
        <v>81</v>
      </c>
    </row>
    <row r="8" spans="1:9" s="3" customFormat="1" ht="94.9" customHeight="1">
      <c r="A8" s="26" t="s">
        <v>45</v>
      </c>
      <c r="B8" s="27" t="s">
        <v>116</v>
      </c>
      <c r="C8" s="28" t="s">
        <v>13</v>
      </c>
      <c r="D8" s="28" t="s">
        <v>40</v>
      </c>
      <c r="E8" s="27" t="s">
        <v>44</v>
      </c>
      <c r="F8" s="28" t="s">
        <v>7</v>
      </c>
      <c r="G8" s="29">
        <f>+IFERROR(VLOOKUP(C8,CRITERIOS!$B$10:$C$14,2,FALSE)+VLOOKUP(RIESGOS!D8,CRITERIOS!$B$3:$C$6,2,FALSE)+VLOOKUP(RIESGOS!F8,CRITERIOS!$B$18:$C$22,2,FALSE),"")</f>
        <v>15</v>
      </c>
      <c r="H8" s="30" t="str">
        <f>+IF(G8&gt;CRITERIOS!$C$28,CRITERIOS!$B$28,IF(G8&gt;CRITERIOS!$C$27,CRITERIOS!$B$27,IF(G8&gt;CRITERIOS!$C$26,CRITERIOS!$B$26,CRITERIOS!$B$25)))</f>
        <v xml:space="preserve">IMPORTANTE Y LA PRIORIDAD MEDIA </v>
      </c>
      <c r="I8" s="35" t="s">
        <v>82</v>
      </c>
    </row>
    <row r="9" spans="1:9" ht="84">
      <c r="A9" s="26" t="s">
        <v>45</v>
      </c>
      <c r="B9" s="27" t="s">
        <v>33</v>
      </c>
      <c r="C9" s="28" t="s">
        <v>11</v>
      </c>
      <c r="D9" s="28" t="s">
        <v>40</v>
      </c>
      <c r="E9" s="27"/>
      <c r="F9" s="28" t="s">
        <v>19</v>
      </c>
      <c r="G9" s="29">
        <f>+IFERROR(VLOOKUP(C9,CRITERIOS!$B$10:$C$14,2,FALSE)+VLOOKUP(RIESGOS!D9,CRITERIOS!$B$3:$C$6,2,FALSE)+VLOOKUP(RIESGOS!F9,CRITERIOS!$B$18:$C$22,2,FALSE),"")</f>
        <v>30</v>
      </c>
      <c r="H9" s="30" t="str">
        <f>+IF(G9&gt;CRITERIOS!$C$28,CRITERIOS!$B$28,IF(G9&gt;CRITERIOS!$C$27,CRITERIOS!$B$27,IF(G9&gt;CRITERIOS!$C$26,CRITERIOS!$B$26,CRITERIOS!$B$25)))</f>
        <v xml:space="preserve">GRAVE  Y LA PRIORIDAD ALTA </v>
      </c>
      <c r="I9" s="35" t="s">
        <v>83</v>
      </c>
    </row>
    <row r="10" spans="1:9" ht="172.15" customHeight="1">
      <c r="A10" s="26" t="s">
        <v>45</v>
      </c>
      <c r="B10" s="27" t="s">
        <v>47</v>
      </c>
      <c r="C10" s="28" t="s">
        <v>14</v>
      </c>
      <c r="D10" s="28" t="s">
        <v>40</v>
      </c>
      <c r="E10" s="27"/>
      <c r="F10" s="28" t="s">
        <v>19</v>
      </c>
      <c r="G10" s="29">
        <f>+IFERROR(VLOOKUP(C10,CRITERIOS!$B$10:$C$14,2,FALSE)+VLOOKUP(RIESGOS!D10,CRITERIOS!$B$3:$C$6,2,FALSE)+VLOOKUP(RIESGOS!F10,CRITERIOS!$B$18:$C$22,2,FALSE),"")</f>
        <v>6</v>
      </c>
      <c r="H10" s="30" t="str">
        <f>+IF(G10&gt;CRITERIOS!$C$28,CRITERIOS!$B$28,IF(G10&gt;CRITERIOS!$C$27,CRITERIOS!$B$27,IF(G10&gt;CRITERIOS!$C$26,CRITERIOS!$B$26,CRITERIOS!$B$25)))</f>
        <v>ACEPTABLE Y LA PRIORIDAD BAJA</v>
      </c>
      <c r="I10" s="35" t="s">
        <v>84</v>
      </c>
    </row>
    <row r="11" spans="1:9" ht="76.150000000000006" customHeight="1">
      <c r="A11" s="26" t="s">
        <v>45</v>
      </c>
      <c r="B11" s="27" t="s">
        <v>34</v>
      </c>
      <c r="C11" s="28" t="s">
        <v>11</v>
      </c>
      <c r="D11" s="28" t="s">
        <v>41</v>
      </c>
      <c r="E11" s="27" t="s">
        <v>48</v>
      </c>
      <c r="F11" s="28" t="s">
        <v>8</v>
      </c>
      <c r="G11" s="29">
        <f>+IFERROR(VLOOKUP(C11,CRITERIOS!$B$10:$C$14,2,FALSE)+VLOOKUP(RIESGOS!D11,CRITERIOS!$B$3:$C$6,2,FALSE)+VLOOKUP(RIESGOS!F11,CRITERIOS!$B$18:$C$22,2,FALSE),"")</f>
        <v>15</v>
      </c>
      <c r="H11" s="30" t="str">
        <f>+IF(G11&gt;CRITERIOS!$C$28,CRITERIOS!$B$28,IF(G11&gt;CRITERIOS!$C$27,CRITERIOS!$B$27,IF(G11&gt;CRITERIOS!$C$26,CRITERIOS!$B$26,CRITERIOS!$B$25)))</f>
        <v xml:space="preserve">IMPORTANTE Y LA PRIORIDAD MEDIA </v>
      </c>
      <c r="I11" s="35" t="s">
        <v>85</v>
      </c>
    </row>
    <row r="12" spans="1:9" ht="76.150000000000006" customHeight="1">
      <c r="A12" s="26" t="s">
        <v>45</v>
      </c>
      <c r="B12" s="27" t="s">
        <v>35</v>
      </c>
      <c r="C12" s="28" t="s">
        <v>14</v>
      </c>
      <c r="D12" s="28" t="s">
        <v>40</v>
      </c>
      <c r="E12" s="27" t="s">
        <v>49</v>
      </c>
      <c r="F12" s="28" t="s">
        <v>7</v>
      </c>
      <c r="G12" s="29">
        <f>+IFERROR(VLOOKUP(C12,CRITERIOS!$B$10:$C$14,2,FALSE)+VLOOKUP(RIESGOS!D12,CRITERIOS!$B$3:$C$6,2,FALSE)+VLOOKUP(RIESGOS!F12,CRITERIOS!$B$18:$C$22,2,FALSE),"")</f>
        <v>1</v>
      </c>
      <c r="H12" s="30" t="str">
        <f>+IF(G12&gt;CRITERIOS!$C$28,CRITERIOS!$B$28,IF(G12&gt;CRITERIOS!$C$27,CRITERIOS!$B$27,IF(G12&gt;CRITERIOS!$C$26,CRITERIOS!$B$26,CRITERIOS!$B$25)))</f>
        <v>ACEPTABLE Y LA PRIORIDAD BAJA</v>
      </c>
      <c r="I12" s="35" t="s">
        <v>86</v>
      </c>
    </row>
    <row r="13" spans="1:9" ht="76.900000000000006" customHeight="1">
      <c r="A13" s="26" t="s">
        <v>45</v>
      </c>
      <c r="B13" s="27" t="s">
        <v>36</v>
      </c>
      <c r="C13" s="28" t="s">
        <v>11</v>
      </c>
      <c r="D13" s="28" t="s">
        <v>41</v>
      </c>
      <c r="E13" s="27"/>
      <c r="F13" s="28" t="s">
        <v>19</v>
      </c>
      <c r="G13" s="29">
        <f>+IFERROR(VLOOKUP(C13,CRITERIOS!$B$10:$C$14,2,FALSE)+VLOOKUP(RIESGOS!D13,CRITERIOS!$B$3:$C$6,2,FALSE)+VLOOKUP(RIESGOS!F13,CRITERIOS!$B$18:$C$22,2,FALSE),"")</f>
        <v>40</v>
      </c>
      <c r="H13" s="30" t="str">
        <f>+IF(G13&gt;CRITERIOS!$C$28,CRITERIOS!$B$28,IF(G13&gt;CRITERIOS!$C$27,CRITERIOS!$B$27,IF(G13&gt;CRITERIOS!$C$26,CRITERIOS!$B$26,CRITERIOS!$B$25)))</f>
        <v>MUY GRAVE  Y LA PRIORIDAD MUY ALTA</v>
      </c>
      <c r="I13" s="35" t="s">
        <v>87</v>
      </c>
    </row>
    <row r="14" spans="1:9" ht="78.599999999999994" customHeight="1">
      <c r="A14" s="26" t="s">
        <v>45</v>
      </c>
      <c r="B14" s="27" t="s">
        <v>37</v>
      </c>
      <c r="C14" s="28" t="s">
        <v>14</v>
      </c>
      <c r="D14" s="28" t="s">
        <v>40</v>
      </c>
      <c r="E14" s="27"/>
      <c r="F14" s="28" t="s">
        <v>19</v>
      </c>
      <c r="G14" s="29">
        <f>+IFERROR(VLOOKUP(C14,CRITERIOS!$B$10:$C$14,2,FALSE)+VLOOKUP(RIESGOS!D14,CRITERIOS!$B$3:$C$6,2,FALSE)+VLOOKUP(RIESGOS!F14,CRITERIOS!$B$18:$C$22,2,FALSE),"")</f>
        <v>6</v>
      </c>
      <c r="H14" s="30" t="str">
        <f>+IF(G14&gt;CRITERIOS!$C$28,CRITERIOS!$B$28,IF(G14&gt;CRITERIOS!$C$27,CRITERIOS!$B$27,IF(G14&gt;CRITERIOS!$C$26,CRITERIOS!$B$26,CRITERIOS!$B$25)))</f>
        <v>ACEPTABLE Y LA PRIORIDAD BAJA</v>
      </c>
      <c r="I14" s="35" t="s">
        <v>88</v>
      </c>
    </row>
    <row r="15" spans="1:9" ht="69.599999999999994" customHeight="1">
      <c r="A15" s="26" t="s">
        <v>45</v>
      </c>
      <c r="B15" s="27" t="s">
        <v>38</v>
      </c>
      <c r="C15" s="28" t="s">
        <v>12</v>
      </c>
      <c r="D15" s="28" t="s">
        <v>40</v>
      </c>
      <c r="E15" s="27" t="s">
        <v>50</v>
      </c>
      <c r="F15" s="28" t="s">
        <v>7</v>
      </c>
      <c r="G15" s="29">
        <f>+IFERROR(VLOOKUP(C15,CRITERIOS!$B$10:$C$14,2,FALSE)+VLOOKUP(RIESGOS!D15,CRITERIOS!$B$3:$C$6,2,FALSE)+VLOOKUP(RIESGOS!F15,CRITERIOS!$B$18:$C$22,2,FALSE),"")</f>
        <v>20</v>
      </c>
      <c r="H15" s="30" t="str">
        <f>+IF(G15&gt;CRITERIOS!$C$28,CRITERIOS!$B$28,IF(G15&gt;CRITERIOS!$C$27,CRITERIOS!$B$27,IF(G15&gt;CRITERIOS!$C$26,CRITERIOS!$B$26,CRITERIOS!$B$25)))</f>
        <v xml:space="preserve">IMPORTANTE Y LA PRIORIDAD MEDIA </v>
      </c>
      <c r="I15" s="35" t="s">
        <v>89</v>
      </c>
    </row>
    <row r="16" spans="1:9" s="41" customFormat="1" ht="58.9" customHeight="1">
      <c r="A16" s="36" t="s">
        <v>45</v>
      </c>
      <c r="B16" s="37" t="s">
        <v>114</v>
      </c>
      <c r="C16" s="38" t="s">
        <v>12</v>
      </c>
      <c r="D16" s="38" t="s">
        <v>40</v>
      </c>
      <c r="E16" s="37"/>
      <c r="F16" s="38" t="s">
        <v>19</v>
      </c>
      <c r="G16" s="39">
        <f>+IFERROR(VLOOKUP(C16,CRITERIOS!$B$10:$C$14,2,FALSE)+VLOOKUP(RIESGOS!D16,CRITERIOS!$B$3:$C$6,2,FALSE)+VLOOKUP(RIESGOS!F16,CRITERIOS!$B$18:$C$22,2,FALSE),"")</f>
        <v>25</v>
      </c>
      <c r="H16" s="40" t="str">
        <f>+IF(G16&gt;CRITERIOS!$C$28,CRITERIOS!$B$28,IF(G16&gt;CRITERIOS!$C$27,CRITERIOS!$B$27,IF(G16&gt;CRITERIOS!$C$26,CRITERIOS!$B$26,CRITERIOS!$B$25)))</f>
        <v xml:space="preserve">GRAVE  Y LA PRIORIDAD ALTA </v>
      </c>
      <c r="I16" s="44" t="s">
        <v>90</v>
      </c>
    </row>
    <row r="17" spans="1:9" ht="172.15" customHeight="1">
      <c r="A17" s="26" t="s">
        <v>63</v>
      </c>
      <c r="B17" s="27" t="s">
        <v>64</v>
      </c>
      <c r="C17" s="28" t="s">
        <v>14</v>
      </c>
      <c r="D17" s="28" t="s">
        <v>40</v>
      </c>
      <c r="E17" s="27" t="s">
        <v>65</v>
      </c>
      <c r="F17" s="28" t="s">
        <v>7</v>
      </c>
      <c r="G17" s="29">
        <f>+IFERROR(VLOOKUP(C17,CRITERIOS!$B$10:$C$14,2,FALSE)+VLOOKUP(RIESGOS!D17,CRITERIOS!$B$3:$C$6,2,FALSE)+VLOOKUP(RIESGOS!F17,CRITERIOS!$B$18:$C$22,2,FALSE),"")</f>
        <v>1</v>
      </c>
      <c r="H17" s="30" t="str">
        <f>+IF(G17&gt;CRITERIOS!$C$28,CRITERIOS!$B$28,IF(G17&gt;CRITERIOS!$C$27,CRITERIOS!$B$27,IF(G17&gt;CRITERIOS!$C$26,CRITERIOS!$B$26,CRITERIOS!$B$25)))</f>
        <v>ACEPTABLE Y LA PRIORIDAD BAJA</v>
      </c>
      <c r="I17" s="35" t="s">
        <v>91</v>
      </c>
    </row>
    <row r="18" spans="1:9" ht="75.599999999999994" customHeight="1">
      <c r="A18" s="26" t="s">
        <v>63</v>
      </c>
      <c r="B18" s="27" t="s">
        <v>51</v>
      </c>
      <c r="C18" s="28" t="s">
        <v>13</v>
      </c>
      <c r="D18" s="28" t="s">
        <v>40</v>
      </c>
      <c r="E18" s="27"/>
      <c r="F18" s="28" t="s">
        <v>19</v>
      </c>
      <c r="G18" s="29">
        <f>+IFERROR(VLOOKUP(C18,CRITERIOS!$B$10:$C$14,2,FALSE)+VLOOKUP(RIESGOS!D18,CRITERIOS!$B$3:$C$6,2,FALSE)+VLOOKUP(RIESGOS!F18,CRITERIOS!$B$18:$C$22,2,FALSE),"")</f>
        <v>20</v>
      </c>
      <c r="H18" s="30" t="str">
        <f>+IF(G18&gt;CRITERIOS!$C$28,CRITERIOS!$B$28,IF(G18&gt;CRITERIOS!$C$27,CRITERIOS!$B$27,IF(G18&gt;CRITERIOS!$C$26,CRITERIOS!$B$26,CRITERIOS!$B$25)))</f>
        <v xml:space="preserve">IMPORTANTE Y LA PRIORIDAD MEDIA </v>
      </c>
      <c r="I18" s="35" t="s">
        <v>92</v>
      </c>
    </row>
    <row r="19" spans="1:9" ht="77.45" customHeight="1">
      <c r="A19" s="26" t="s">
        <v>63</v>
      </c>
      <c r="B19" s="27" t="s">
        <v>52</v>
      </c>
      <c r="C19" s="28" t="s">
        <v>14</v>
      </c>
      <c r="D19" s="28" t="s">
        <v>41</v>
      </c>
      <c r="E19" s="27"/>
      <c r="F19" s="28" t="s">
        <v>19</v>
      </c>
      <c r="G19" s="29">
        <f>+IFERROR(VLOOKUP(C19,CRITERIOS!$B$10:$C$14,2,FALSE)+VLOOKUP(RIESGOS!D19,CRITERIOS!$B$3:$C$6,2,FALSE)+VLOOKUP(RIESGOS!F19,CRITERIOS!$B$18:$C$22,2,FALSE),"")</f>
        <v>16</v>
      </c>
      <c r="H19" s="30" t="str">
        <f>+IF(G19&gt;CRITERIOS!$C$28,CRITERIOS!$B$28,IF(G19&gt;CRITERIOS!$C$27,CRITERIOS!$B$27,IF(G19&gt;CRITERIOS!$C$26,CRITERIOS!$B$26,CRITERIOS!$B$25)))</f>
        <v xml:space="preserve">IMPORTANTE Y LA PRIORIDAD MEDIA </v>
      </c>
      <c r="I19" s="35" t="s">
        <v>93</v>
      </c>
    </row>
    <row r="20" spans="1:9" ht="108" customHeight="1">
      <c r="A20" s="26" t="s">
        <v>63</v>
      </c>
      <c r="B20" s="27" t="s">
        <v>53</v>
      </c>
      <c r="C20" s="28" t="s">
        <v>13</v>
      </c>
      <c r="D20" s="28" t="s">
        <v>40</v>
      </c>
      <c r="E20" s="27" t="s">
        <v>66</v>
      </c>
      <c r="F20" s="28" t="s">
        <v>7</v>
      </c>
      <c r="G20" s="29">
        <f>+IFERROR(VLOOKUP(C20,CRITERIOS!$B$10:$C$14,2,FALSE)+VLOOKUP(RIESGOS!D20,CRITERIOS!$B$3:$C$6,2,FALSE)+VLOOKUP(RIESGOS!F20,CRITERIOS!$B$18:$C$22,2,FALSE),"")</f>
        <v>15</v>
      </c>
      <c r="H20" s="30" t="str">
        <f>+IF(G20&gt;CRITERIOS!$C$28,CRITERIOS!$B$28,IF(G20&gt;CRITERIOS!$C$27,CRITERIOS!$B$27,IF(G20&gt;CRITERIOS!$C$26,CRITERIOS!$B$26,CRITERIOS!$B$25)))</f>
        <v xml:space="preserve">IMPORTANTE Y LA PRIORIDAD MEDIA </v>
      </c>
      <c r="I20" s="35" t="s">
        <v>94</v>
      </c>
    </row>
    <row r="21" spans="1:9" ht="58.15" customHeight="1">
      <c r="A21" s="26" t="s">
        <v>63</v>
      </c>
      <c r="B21" s="27" t="s">
        <v>54</v>
      </c>
      <c r="C21" s="28" t="s">
        <v>14</v>
      </c>
      <c r="D21" s="28" t="s">
        <v>40</v>
      </c>
      <c r="E21" s="27"/>
      <c r="F21" s="28" t="s">
        <v>19</v>
      </c>
      <c r="G21" s="29">
        <f>+IFERROR(VLOOKUP(C21,CRITERIOS!$B$10:$C$14,2,FALSE)+VLOOKUP(RIESGOS!D21,CRITERIOS!$B$3:$C$6,2,FALSE)+VLOOKUP(RIESGOS!F21,CRITERIOS!$B$18:$C$22,2,FALSE),"")</f>
        <v>6</v>
      </c>
      <c r="H21" s="30" t="str">
        <f>+IF(G21&gt;CRITERIOS!$C$28,CRITERIOS!$B$28,IF(G21&gt;CRITERIOS!$C$27,CRITERIOS!$B$27,IF(G21&gt;CRITERIOS!$C$26,CRITERIOS!$B$26,CRITERIOS!$B$25)))</f>
        <v>ACEPTABLE Y LA PRIORIDAD BAJA</v>
      </c>
      <c r="I21" s="35" t="s">
        <v>95</v>
      </c>
    </row>
    <row r="22" spans="1:9" ht="71.45" customHeight="1">
      <c r="A22" s="26" t="s">
        <v>63</v>
      </c>
      <c r="B22" s="27" t="s">
        <v>55</v>
      </c>
      <c r="C22" s="28" t="s">
        <v>13</v>
      </c>
      <c r="D22" s="28" t="s">
        <v>40</v>
      </c>
      <c r="E22" s="27"/>
      <c r="F22" s="28" t="s">
        <v>19</v>
      </c>
      <c r="G22" s="29">
        <f>+IFERROR(VLOOKUP(C22,CRITERIOS!$B$10:$C$14,2,FALSE)+VLOOKUP(RIESGOS!D22,CRITERIOS!$B$3:$C$6,2,FALSE)+VLOOKUP(RIESGOS!F22,CRITERIOS!$B$18:$C$22,2,FALSE),"")</f>
        <v>20</v>
      </c>
      <c r="H22" s="30" t="str">
        <f>+IF(G22&gt;CRITERIOS!$C$28,CRITERIOS!$B$28,IF(G22&gt;CRITERIOS!$C$27,CRITERIOS!$B$27,IF(G22&gt;CRITERIOS!$C$26,CRITERIOS!$B$26,CRITERIOS!$B$25)))</f>
        <v xml:space="preserve">IMPORTANTE Y LA PRIORIDAD MEDIA </v>
      </c>
      <c r="I22" s="35" t="s">
        <v>96</v>
      </c>
    </row>
    <row r="23" spans="1:9" ht="112.15" customHeight="1">
      <c r="A23" s="26" t="s">
        <v>63</v>
      </c>
      <c r="B23" s="27" t="s">
        <v>56</v>
      </c>
      <c r="C23" s="28" t="s">
        <v>11</v>
      </c>
      <c r="D23" s="28" t="s">
        <v>41</v>
      </c>
      <c r="E23" s="27"/>
      <c r="F23" s="28" t="s">
        <v>19</v>
      </c>
      <c r="G23" s="29">
        <f>+IFERROR(VLOOKUP(C23,CRITERIOS!$B$10:$C$14,2,FALSE)+VLOOKUP(RIESGOS!D23,CRITERIOS!$B$3:$C$6,2,FALSE)+VLOOKUP(RIESGOS!F23,CRITERIOS!$B$18:$C$22,2,FALSE),"")</f>
        <v>40</v>
      </c>
      <c r="H23" s="30" t="str">
        <f>+IF(G23&gt;CRITERIOS!$C$28,CRITERIOS!$B$28,IF(G23&gt;CRITERIOS!$C$27,CRITERIOS!$B$27,IF(G23&gt;CRITERIOS!$C$26,CRITERIOS!$B$26,CRITERIOS!$B$25)))</f>
        <v>MUY GRAVE  Y LA PRIORIDAD MUY ALTA</v>
      </c>
      <c r="I23" s="35" t="s">
        <v>97</v>
      </c>
    </row>
    <row r="24" spans="1:9" ht="78" customHeight="1">
      <c r="A24" s="26" t="s">
        <v>63</v>
      </c>
      <c r="B24" s="42" t="s">
        <v>115</v>
      </c>
      <c r="C24" s="28" t="s">
        <v>13</v>
      </c>
      <c r="D24" s="28" t="s">
        <v>40</v>
      </c>
      <c r="E24" s="27" t="s">
        <v>111</v>
      </c>
      <c r="F24" s="28" t="s">
        <v>7</v>
      </c>
      <c r="G24" s="29">
        <f>+IFERROR(VLOOKUP(C24,CRITERIOS!$B$10:$C$14,2,FALSE)+VLOOKUP(RIESGOS!D24,CRITERIOS!$B$3:$C$6,2,FALSE)+VLOOKUP(RIESGOS!F24,CRITERIOS!$B$18:$C$22,2,FALSE),"")</f>
        <v>15</v>
      </c>
      <c r="H24" s="30" t="str">
        <f>+IF(G24&gt;CRITERIOS!$C$28,CRITERIOS!$B$28,IF(G24&gt;CRITERIOS!$C$27,CRITERIOS!$B$27,IF(G24&gt;CRITERIOS!$C$26,CRITERIOS!$B$26,CRITERIOS!$B$25)))</f>
        <v xml:space="preserve">IMPORTANTE Y LA PRIORIDAD MEDIA </v>
      </c>
      <c r="I24" s="35" t="s">
        <v>98</v>
      </c>
    </row>
    <row r="25" spans="1:9" ht="150" customHeight="1">
      <c r="A25" s="26" t="s">
        <v>63</v>
      </c>
      <c r="B25" s="37" t="s">
        <v>112</v>
      </c>
      <c r="C25" s="28" t="s">
        <v>12</v>
      </c>
      <c r="D25" s="28" t="s">
        <v>41</v>
      </c>
      <c r="E25" s="27"/>
      <c r="F25" s="28" t="s">
        <v>19</v>
      </c>
      <c r="G25" s="29">
        <f>+IFERROR(VLOOKUP(C25,CRITERIOS!$B$10:$C$14,2,FALSE)+VLOOKUP(RIESGOS!D25,CRITERIOS!$B$3:$C$6,2,FALSE)+VLOOKUP(RIESGOS!F25,CRITERIOS!$B$18:$C$22,2,FALSE),"")</f>
        <v>35</v>
      </c>
      <c r="H25" s="30" t="str">
        <f>+IF(G25&gt;CRITERIOS!$C$28,CRITERIOS!$B$28,IF(G25&gt;CRITERIOS!$C$27,CRITERIOS!$B$27,IF(G25&gt;CRITERIOS!$C$26,CRITERIOS!$B$26,CRITERIOS!$B$25)))</f>
        <v>MUY GRAVE  Y LA PRIORIDAD MUY ALTA</v>
      </c>
      <c r="I25" s="35" t="s">
        <v>99</v>
      </c>
    </row>
    <row r="26" spans="1:9" ht="94.9" customHeight="1">
      <c r="A26" s="26" t="s">
        <v>63</v>
      </c>
      <c r="B26" s="27" t="s">
        <v>57</v>
      </c>
      <c r="C26" s="28" t="s">
        <v>14</v>
      </c>
      <c r="D26" s="28" t="s">
        <v>41</v>
      </c>
      <c r="E26" s="27" t="s">
        <v>67</v>
      </c>
      <c r="F26" s="28" t="s">
        <v>7</v>
      </c>
      <c r="G26" s="29">
        <f>+IFERROR(VLOOKUP(C26,CRITERIOS!$B$10:$C$14,2,FALSE)+VLOOKUP(RIESGOS!D26,CRITERIOS!$B$3:$C$6,2,FALSE)+VLOOKUP(RIESGOS!F26,CRITERIOS!$B$18:$C$22,2,FALSE),"")</f>
        <v>11</v>
      </c>
      <c r="H26" s="30" t="str">
        <f>+IF(G26&gt;CRITERIOS!$C$28,CRITERIOS!$B$28,IF(G26&gt;CRITERIOS!$C$27,CRITERIOS!$B$27,IF(G26&gt;CRITERIOS!$C$26,CRITERIOS!$B$26,CRITERIOS!$B$25)))</f>
        <v>ACEPTABLE Y LA PRIORIDAD BAJA</v>
      </c>
      <c r="I26" s="35" t="s">
        <v>100</v>
      </c>
    </row>
    <row r="27" spans="1:9" ht="82.15" customHeight="1">
      <c r="A27" s="26" t="s">
        <v>63</v>
      </c>
      <c r="B27" s="27" t="s">
        <v>58</v>
      </c>
      <c r="C27" s="28" t="s">
        <v>11</v>
      </c>
      <c r="D27" s="28" t="s">
        <v>41</v>
      </c>
      <c r="E27" s="27"/>
      <c r="F27" s="28" t="s">
        <v>19</v>
      </c>
      <c r="G27" s="29">
        <f>+IFERROR(VLOOKUP(C27,CRITERIOS!$B$10:$C$14,2,FALSE)+VLOOKUP(RIESGOS!D27,CRITERIOS!$B$3:$C$6,2,FALSE)+VLOOKUP(RIESGOS!F27,CRITERIOS!$B$18:$C$22,2,FALSE),"")</f>
        <v>40</v>
      </c>
      <c r="H27" s="30" t="str">
        <f>+IF(G27&gt;CRITERIOS!$C$28,CRITERIOS!$B$28,IF(G27&gt;CRITERIOS!$C$27,CRITERIOS!$B$27,IF(G27&gt;CRITERIOS!$C$26,CRITERIOS!$B$26,CRITERIOS!$B$25)))</f>
        <v>MUY GRAVE  Y LA PRIORIDAD MUY ALTA</v>
      </c>
      <c r="I27" s="35" t="s">
        <v>101</v>
      </c>
    </row>
    <row r="28" spans="1:9" ht="76.900000000000006" customHeight="1">
      <c r="A28" s="26" t="s">
        <v>63</v>
      </c>
      <c r="B28" s="27" t="s">
        <v>59</v>
      </c>
      <c r="C28" s="28" t="s">
        <v>13</v>
      </c>
      <c r="D28" s="28" t="s">
        <v>41</v>
      </c>
      <c r="E28" s="27"/>
      <c r="F28" s="28" t="s">
        <v>19</v>
      </c>
      <c r="G28" s="29">
        <f>+IFERROR(VLOOKUP(C28,CRITERIOS!$B$10:$C$14,2,FALSE)+VLOOKUP(RIESGOS!D28,CRITERIOS!$B$3:$C$6,2,FALSE)+VLOOKUP(RIESGOS!F28,CRITERIOS!$B$18:$C$22,2,FALSE),"")</f>
        <v>30</v>
      </c>
      <c r="H28" s="30" t="str">
        <f>+IF(G28&gt;CRITERIOS!$C$28,CRITERIOS!$B$28,IF(G28&gt;CRITERIOS!$C$27,CRITERIOS!$B$27,IF(G28&gt;CRITERIOS!$C$26,CRITERIOS!$B$26,CRITERIOS!$B$25)))</f>
        <v xml:space="preserve">GRAVE  Y LA PRIORIDAD ALTA </v>
      </c>
      <c r="I28" s="35" t="s">
        <v>102</v>
      </c>
    </row>
    <row r="29" spans="1:9" ht="78.599999999999994" customHeight="1">
      <c r="A29" s="26" t="s">
        <v>63</v>
      </c>
      <c r="B29" s="27" t="s">
        <v>60</v>
      </c>
      <c r="C29" s="28" t="s">
        <v>14</v>
      </c>
      <c r="D29" s="28" t="s">
        <v>41</v>
      </c>
      <c r="E29" s="27" t="s">
        <v>67</v>
      </c>
      <c r="F29" s="28" t="s">
        <v>7</v>
      </c>
      <c r="G29" s="29">
        <f>+IFERROR(VLOOKUP(C29,CRITERIOS!$B$10:$C$14,2,FALSE)+VLOOKUP(RIESGOS!D29,CRITERIOS!$B$3:$C$6,2,FALSE)+VLOOKUP(RIESGOS!F29,CRITERIOS!$B$18:$C$22,2,FALSE),"")</f>
        <v>11</v>
      </c>
      <c r="H29" s="30" t="str">
        <f>+IF(G29&gt;CRITERIOS!$C$28,CRITERIOS!$B$28,IF(G29&gt;CRITERIOS!$C$27,CRITERIOS!$B$27,IF(G29&gt;CRITERIOS!$C$26,CRITERIOS!$B$26,CRITERIOS!$B$25)))</f>
        <v>ACEPTABLE Y LA PRIORIDAD BAJA</v>
      </c>
      <c r="I29" s="35" t="s">
        <v>103</v>
      </c>
    </row>
    <row r="30" spans="1:9" ht="69.599999999999994" customHeight="1">
      <c r="A30" s="26" t="s">
        <v>63</v>
      </c>
      <c r="B30" s="27" t="s">
        <v>61</v>
      </c>
      <c r="C30" s="28" t="s">
        <v>12</v>
      </c>
      <c r="D30" s="28" t="s">
        <v>42</v>
      </c>
      <c r="E30" s="27"/>
      <c r="F30" s="28" t="s">
        <v>19</v>
      </c>
      <c r="G30" s="29">
        <f>+IFERROR(VLOOKUP(C30,CRITERIOS!$B$10:$C$14,2,FALSE)+VLOOKUP(RIESGOS!D30,CRITERIOS!$B$3:$C$6,2,FALSE)+VLOOKUP(RIESGOS!F30,CRITERIOS!$B$18:$C$22,2,FALSE),"")</f>
        <v>40</v>
      </c>
      <c r="H30" s="30" t="str">
        <f>+IF(G30&gt;CRITERIOS!$C$28,CRITERIOS!$B$28,IF(G30&gt;CRITERIOS!$C$27,CRITERIOS!$B$27,IF(G30&gt;CRITERIOS!$C$26,CRITERIOS!$B$26,CRITERIOS!$B$25)))</f>
        <v>MUY GRAVE  Y LA PRIORIDAD MUY ALTA</v>
      </c>
      <c r="I30" s="35" t="s">
        <v>104</v>
      </c>
    </row>
    <row r="31" spans="1:9" ht="80.45" customHeight="1">
      <c r="A31" s="26" t="s">
        <v>63</v>
      </c>
      <c r="B31" s="27" t="s">
        <v>62</v>
      </c>
      <c r="C31" s="28" t="s">
        <v>14</v>
      </c>
      <c r="D31" s="28" t="s">
        <v>40</v>
      </c>
      <c r="E31" s="27"/>
      <c r="F31" s="28" t="s">
        <v>19</v>
      </c>
      <c r="G31" s="29">
        <f>+IFERROR(VLOOKUP(C31,CRITERIOS!$B$10:$C$14,2,FALSE)+VLOOKUP(RIESGOS!D31,CRITERIOS!$B$3:$C$6,2,FALSE)+VLOOKUP(RIESGOS!F31,CRITERIOS!$B$18:$C$22,2,FALSE),"")</f>
        <v>6</v>
      </c>
      <c r="H31" s="30" t="str">
        <f>+IF(G31&gt;CRITERIOS!$C$28,CRITERIOS!$B$28,IF(G31&gt;CRITERIOS!$C$27,CRITERIOS!$B$27,IF(G31&gt;CRITERIOS!$C$26,CRITERIOS!$B$26,CRITERIOS!$B$25)))</f>
        <v>ACEPTABLE Y LA PRIORIDAD BAJA</v>
      </c>
      <c r="I31" s="35" t="s">
        <v>117</v>
      </c>
    </row>
    <row r="32" spans="1:9" ht="84">
      <c r="A32" s="26" t="s">
        <v>68</v>
      </c>
      <c r="B32" s="34" t="s">
        <v>69</v>
      </c>
      <c r="C32" s="28" t="s">
        <v>14</v>
      </c>
      <c r="D32" s="28" t="s">
        <v>40</v>
      </c>
      <c r="E32" s="27"/>
      <c r="F32" s="28" t="s">
        <v>19</v>
      </c>
      <c r="G32" s="29">
        <f>+IFERROR(VLOOKUP(C32,CRITERIOS!$B$10:$C$14,2,FALSE)+VLOOKUP(RIESGOS!D32,CRITERIOS!$B$3:$C$6,2,FALSE)+VLOOKUP(RIESGOS!F32,CRITERIOS!$B$18:$C$22,2,FALSE),"")</f>
        <v>6</v>
      </c>
      <c r="H32" s="30" t="str">
        <f>+IF(G32&gt;CRITERIOS!$C$28,CRITERIOS!$B$28,IF(G32&gt;CRITERIOS!$C$27,CRITERIOS!$B$27,IF(G32&gt;CRITERIOS!$C$26,CRITERIOS!$B$26,CRITERIOS!$B$25)))</f>
        <v>ACEPTABLE Y LA PRIORIDAD BAJA</v>
      </c>
      <c r="I32" s="35" t="s">
        <v>105</v>
      </c>
    </row>
    <row r="33" spans="1:9" ht="84">
      <c r="A33" s="26" t="s">
        <v>68</v>
      </c>
      <c r="B33" s="34" t="s">
        <v>70</v>
      </c>
      <c r="C33" s="28" t="s">
        <v>14</v>
      </c>
      <c r="D33" s="28" t="s">
        <v>40</v>
      </c>
      <c r="E33" s="27"/>
      <c r="F33" s="28" t="s">
        <v>19</v>
      </c>
      <c r="G33" s="29">
        <f>+IFERROR(VLOOKUP(C33,CRITERIOS!$B$10:$C$14,2,FALSE)+VLOOKUP(RIESGOS!D33,CRITERIOS!$B$3:$C$6,2,FALSE)+VLOOKUP(RIESGOS!F33,CRITERIOS!$B$18:$C$22,2,FALSE),"")</f>
        <v>6</v>
      </c>
      <c r="H33" s="30" t="str">
        <f>+IF(G33&gt;CRITERIOS!$C$28,CRITERIOS!$B$28,IF(G33&gt;CRITERIOS!$C$27,CRITERIOS!$B$27,IF(G33&gt;CRITERIOS!$C$26,CRITERIOS!$B$26,CRITERIOS!$B$25)))</f>
        <v>ACEPTABLE Y LA PRIORIDAD BAJA</v>
      </c>
      <c r="I33" s="35" t="s">
        <v>106</v>
      </c>
    </row>
    <row r="34" spans="1:9" ht="84">
      <c r="A34" s="26" t="s">
        <v>68</v>
      </c>
      <c r="B34" s="34" t="s">
        <v>71</v>
      </c>
      <c r="C34" s="28" t="s">
        <v>14</v>
      </c>
      <c r="D34" s="28" t="s">
        <v>40</v>
      </c>
      <c r="E34" s="27"/>
      <c r="F34" s="28" t="s">
        <v>19</v>
      </c>
      <c r="G34" s="29">
        <f>+IFERROR(VLOOKUP(C34,CRITERIOS!$B$10:$C$14,2,FALSE)+VLOOKUP(RIESGOS!D34,CRITERIOS!$B$3:$C$6,2,FALSE)+VLOOKUP(RIESGOS!F34,CRITERIOS!$B$18:$C$22,2,FALSE),"")</f>
        <v>6</v>
      </c>
      <c r="H34" s="30" t="str">
        <f>+IF(G34&gt;CRITERIOS!$C$28,CRITERIOS!$B$28,IF(G34&gt;CRITERIOS!$C$27,CRITERIOS!$B$27,IF(G34&gt;CRITERIOS!$C$26,CRITERIOS!$B$26,CRITERIOS!$B$25)))</f>
        <v>ACEPTABLE Y LA PRIORIDAD BAJA</v>
      </c>
      <c r="I34" s="35" t="s">
        <v>107</v>
      </c>
    </row>
    <row r="35" spans="1:9" ht="216.75">
      <c r="A35" s="26" t="s">
        <v>68</v>
      </c>
      <c r="B35" s="34" t="s">
        <v>74</v>
      </c>
      <c r="C35" s="28" t="s">
        <v>11</v>
      </c>
      <c r="D35" s="28" t="s">
        <v>42</v>
      </c>
      <c r="E35" s="27"/>
      <c r="F35" s="28" t="s">
        <v>19</v>
      </c>
      <c r="G35" s="29">
        <f>+IFERROR(VLOOKUP(C35,CRITERIOS!$B$10:$C$14,2,FALSE)+VLOOKUP(RIESGOS!D35,CRITERIOS!$B$3:$C$6,2,FALSE)+VLOOKUP(RIESGOS!F35,CRITERIOS!$B$18:$C$22,2,FALSE),"")</f>
        <v>45</v>
      </c>
      <c r="H35" s="30" t="str">
        <f>+IF(G35&gt;CRITERIOS!$C$28,CRITERIOS!$B$28,IF(G35&gt;CRITERIOS!$C$27,CRITERIOS!$B$27,IF(G35&gt;CRITERIOS!$C$26,CRITERIOS!$B$26,CRITERIOS!$B$25)))</f>
        <v>MUY GRAVE  Y LA PRIORIDAD MUY ALTA</v>
      </c>
      <c r="I35" s="35" t="s">
        <v>108</v>
      </c>
    </row>
    <row r="36" spans="1:9" ht="163.9" customHeight="1">
      <c r="A36" s="26" t="s">
        <v>68</v>
      </c>
      <c r="B36" s="34" t="s">
        <v>72</v>
      </c>
      <c r="C36" s="28" t="s">
        <v>13</v>
      </c>
      <c r="D36" s="28" t="s">
        <v>41</v>
      </c>
      <c r="E36" s="27"/>
      <c r="F36" s="28" t="s">
        <v>19</v>
      </c>
      <c r="G36" s="29">
        <f>+IFERROR(VLOOKUP(C36,CRITERIOS!$B$10:$C$14,2,FALSE)+VLOOKUP(RIESGOS!D36,CRITERIOS!$B$3:$C$6,2,FALSE)+VLOOKUP(RIESGOS!F36,CRITERIOS!$B$18:$C$22,2,FALSE),"")</f>
        <v>30</v>
      </c>
      <c r="H36" s="30" t="str">
        <f>+IF(G36&gt;CRITERIOS!$C$28,CRITERIOS!$B$28,IF(G36&gt;CRITERIOS!$C$27,CRITERIOS!$B$27,IF(G36&gt;CRITERIOS!$C$26,CRITERIOS!$B$26,CRITERIOS!$B$25)))</f>
        <v xml:space="preserve">GRAVE  Y LA PRIORIDAD ALTA </v>
      </c>
      <c r="I36" s="35" t="s">
        <v>109</v>
      </c>
    </row>
    <row r="37" spans="1:9" ht="89.25">
      <c r="A37" s="26" t="s">
        <v>68</v>
      </c>
      <c r="B37" s="34" t="s">
        <v>73</v>
      </c>
      <c r="C37" s="28" t="s">
        <v>14</v>
      </c>
      <c r="D37" s="28" t="s">
        <v>40</v>
      </c>
      <c r="E37" s="27"/>
      <c r="F37" s="28" t="s">
        <v>19</v>
      </c>
      <c r="G37" s="29">
        <f>+IFERROR(VLOOKUP(C37,CRITERIOS!$B$10:$C$14,2,FALSE)+VLOOKUP(RIESGOS!D37,CRITERIOS!$B$3:$C$6,2,FALSE)+VLOOKUP(RIESGOS!F37,CRITERIOS!$B$18:$C$22,2,FALSE),"")</f>
        <v>6</v>
      </c>
      <c r="H37" s="30" t="str">
        <f>+IF(G37&gt;CRITERIOS!$C$28,CRITERIOS!$B$28,IF(G37&gt;CRITERIOS!$C$27,CRITERIOS!$B$27,IF(G37&gt;CRITERIOS!$C$26,CRITERIOS!$B$26,CRITERIOS!$B$25)))</f>
        <v>ACEPTABLE Y LA PRIORIDAD BAJA</v>
      </c>
      <c r="I37" s="35" t="s">
        <v>110</v>
      </c>
    </row>
  </sheetData>
  <autoFilter ref="H1:H37"/>
  <mergeCells count="1">
    <mergeCell ref="G1:H1"/>
  </mergeCells>
  <pageMargins left="0.7" right="0.7" top="0.75" bottom="0.75" header="0.3" footer="0.3"/>
  <pageSetup paperSize="9" scale="7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CRITERIOS!$B$10:$B$14</xm:f>
          </x14:formula1>
          <xm:sqref>C2:C37</xm:sqref>
        </x14:dataValidation>
        <x14:dataValidation type="list" allowBlank="1" showInputMessage="1" showErrorMessage="1">
          <x14:formula1>
            <xm:f>CRITERIOS!$B$3:$B$6</xm:f>
          </x14:formula1>
          <xm:sqref>D2:D37</xm:sqref>
        </x14:dataValidation>
        <x14:dataValidation type="list" allowBlank="1" showInputMessage="1" showErrorMessage="1">
          <x14:formula1>
            <xm:f>CRITERIOS!$B$18:$B$22</xm:f>
          </x14:formula1>
          <xm:sqref>F2:F37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workbookViewId="0">
      <selection activeCell="B6" sqref="B6"/>
    </sheetView>
  </sheetViews>
  <sheetFormatPr defaultColWidth="11" defaultRowHeight="14.25"/>
  <cols>
    <col min="1" max="1" width="3.5" customWidth="1"/>
    <col min="2" max="2" width="50.5" customWidth="1"/>
    <col min="4" max="4" width="18.625" customWidth="1"/>
  </cols>
  <sheetData>
    <row r="1" spans="2:5" ht="15" thickBot="1"/>
    <row r="2" spans="2:5" ht="15.75" thickBot="1">
      <c r="B2" s="5" t="s">
        <v>16</v>
      </c>
      <c r="C2" s="6" t="s">
        <v>1</v>
      </c>
      <c r="D2" s="9"/>
      <c r="E2" s="9"/>
    </row>
    <row r="3" spans="2:5" ht="48.75" customHeight="1" thickBot="1">
      <c r="B3" s="11" t="s">
        <v>40</v>
      </c>
      <c r="C3" s="10">
        <v>5</v>
      </c>
      <c r="D3" s="18"/>
      <c r="E3" s="18"/>
    </row>
    <row r="4" spans="2:5" ht="51.75" customHeight="1" thickBot="1">
      <c r="B4" s="11" t="s">
        <v>41</v>
      </c>
      <c r="C4" s="10">
        <v>15</v>
      </c>
      <c r="D4" s="18"/>
      <c r="E4" s="18"/>
    </row>
    <row r="5" spans="2:5" ht="53.25" customHeight="1" thickBot="1">
      <c r="B5" s="11" t="s">
        <v>42</v>
      </c>
      <c r="C5" s="10">
        <v>20</v>
      </c>
      <c r="D5" s="18"/>
      <c r="E5" s="18"/>
    </row>
    <row r="6" spans="2:5" ht="48" customHeight="1" thickBot="1">
      <c r="B6" s="11" t="s">
        <v>118</v>
      </c>
      <c r="C6" s="10">
        <v>25</v>
      </c>
      <c r="D6" s="9"/>
      <c r="E6" s="9"/>
    </row>
    <row r="7" spans="2:5">
      <c r="C7" s="4"/>
    </row>
    <row r="8" spans="2:5" ht="15" thickBot="1">
      <c r="C8" s="4"/>
    </row>
    <row r="9" spans="2:5" ht="15.75" thickBot="1">
      <c r="B9" s="12" t="s">
        <v>0</v>
      </c>
      <c r="C9" s="13" t="s">
        <v>1</v>
      </c>
      <c r="D9" s="9"/>
      <c r="E9" s="9"/>
    </row>
    <row r="10" spans="2:5" ht="15" thickBot="1">
      <c r="B10" s="14" t="s">
        <v>14</v>
      </c>
      <c r="C10" s="15">
        <v>1</v>
      </c>
      <c r="D10" s="9"/>
      <c r="E10" s="9"/>
    </row>
    <row r="11" spans="2:5" ht="15" thickBot="1">
      <c r="B11" s="16" t="s">
        <v>15</v>
      </c>
      <c r="C11" s="17">
        <v>5</v>
      </c>
      <c r="D11" s="9"/>
      <c r="E11" s="9"/>
    </row>
    <row r="12" spans="2:5" ht="15" thickBot="1">
      <c r="B12" s="16" t="s">
        <v>13</v>
      </c>
      <c r="C12" s="17">
        <v>15</v>
      </c>
      <c r="D12" s="9"/>
      <c r="E12" s="9"/>
    </row>
    <row r="13" spans="2:5" ht="15" thickBot="1">
      <c r="B13" s="14" t="s">
        <v>12</v>
      </c>
      <c r="C13" s="15">
        <v>20</v>
      </c>
      <c r="D13" s="9"/>
      <c r="E13" s="9"/>
    </row>
    <row r="14" spans="2:5" ht="15" thickBot="1">
      <c r="B14" s="7" t="s">
        <v>11</v>
      </c>
      <c r="C14" s="8">
        <v>25</v>
      </c>
      <c r="D14" s="9"/>
      <c r="E14" s="9"/>
    </row>
    <row r="15" spans="2:5">
      <c r="C15" s="4"/>
    </row>
    <row r="16" spans="2:5" ht="15" thickBot="1">
      <c r="C16" s="4"/>
    </row>
    <row r="17" spans="2:3" ht="15.75" thickBot="1">
      <c r="B17" s="12" t="s">
        <v>2</v>
      </c>
      <c r="C17" s="13" t="s">
        <v>1</v>
      </c>
    </row>
    <row r="18" spans="2:3" ht="15" thickBot="1">
      <c r="B18" s="14" t="s">
        <v>19</v>
      </c>
      <c r="C18" s="15">
        <v>0</v>
      </c>
    </row>
    <row r="19" spans="2:3" ht="15" thickBot="1">
      <c r="B19" s="16" t="s">
        <v>7</v>
      </c>
      <c r="C19" s="17">
        <v>-5</v>
      </c>
    </row>
    <row r="20" spans="2:3" ht="15" thickBot="1">
      <c r="B20" s="16" t="s">
        <v>17</v>
      </c>
      <c r="C20" s="17">
        <v>-15</v>
      </c>
    </row>
    <row r="21" spans="2:3" ht="15" thickBot="1">
      <c r="B21" s="14" t="s">
        <v>8</v>
      </c>
      <c r="C21" s="15">
        <v>-25</v>
      </c>
    </row>
    <row r="22" spans="2:3" ht="15" thickBot="1">
      <c r="B22" s="7" t="s">
        <v>9</v>
      </c>
      <c r="C22" s="8">
        <v>-35</v>
      </c>
    </row>
    <row r="23" spans="2:3" ht="15" thickBot="1"/>
    <row r="24" spans="2:3" ht="24.6" customHeight="1">
      <c r="B24" s="23" t="s">
        <v>20</v>
      </c>
      <c r="C24" s="24" t="s">
        <v>22</v>
      </c>
    </row>
    <row r="25" spans="2:3">
      <c r="B25" s="22" t="s">
        <v>23</v>
      </c>
      <c r="C25" s="19" t="s">
        <v>24</v>
      </c>
    </row>
    <row r="26" spans="2:3">
      <c r="B26" s="22" t="s">
        <v>26</v>
      </c>
      <c r="C26" s="19">
        <v>14</v>
      </c>
    </row>
    <row r="27" spans="2:3">
      <c r="B27" s="22" t="s">
        <v>25</v>
      </c>
      <c r="C27" s="19">
        <v>24</v>
      </c>
    </row>
    <row r="28" spans="2:3" ht="15" thickBot="1">
      <c r="B28" s="21" t="s">
        <v>21</v>
      </c>
      <c r="C28" s="20">
        <v>34</v>
      </c>
    </row>
    <row r="29" spans="2:3">
      <c r="B2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RIESGOS</vt:lpstr>
      <vt:lpstr>CRITERIOS</vt:lpstr>
    </vt:vector>
  </TitlesOfParts>
  <Company>BFA/DFB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DFB</dc:creator>
  <cp:lastModifiedBy>GOMEZ URTEAGA, Milagros</cp:lastModifiedBy>
  <cp:lastPrinted>2019-09-13T09:47:24Z</cp:lastPrinted>
  <dcterms:created xsi:type="dcterms:W3CDTF">2019-07-09T09:14:58Z</dcterms:created>
  <dcterms:modified xsi:type="dcterms:W3CDTF">2019-12-17T10:14:41Z</dcterms:modified>
</cp:coreProperties>
</file>